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9" i="1"/>
  <c r="G28" i="1"/>
  <c r="G27" i="1"/>
  <c r="G26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<sst xmlns="http://schemas.openxmlformats.org/spreadsheetml/2006/main" count="39" uniqueCount="34">
  <si>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</si>
  <si>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</si>
  <si>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</si>
  <si>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</si>
  <si>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</si>
  <si>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</si>
  <si>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</si>
  <si>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</si>
  <si>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</si>
  <si>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</si>
  <si>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</si>
  <si>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</si>
  <si>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</si>
  <si>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</si>
  <si>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</si>
  <si>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</si>
  <si>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</si>
  <si>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</si>
  <si>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</si>
  <si>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</si>
  <si>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</si>
  <si>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</si>
  <si>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</si>
  <si>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</si>
  <si>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</si>
  <si>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</si>
  <si>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</si>
  <si>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</si>
  <si>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</si>
  <si>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</si>
  <si>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</si>
  <si>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</si>
  <si>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hieman kalenterikuukauden nettokertymistä, koska kuukausitilitysten kertymisjakso alkaa edellisen kuukauden 18. päivä ja päättyy tilityskuukauden 17. päivä.</t>
  </si>
  <si>
    <t>Nettokertymä 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</si>
</sst>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O26" sqref="O26"/>
    </sheetView>
  </sheetViews>
  <sheetFormatPr defaultRowHeight="12.75" x14ac:dyDescent="0.2"/>
  <cols>
    <col min="1" max="1" width="36.5703125" customWidth="1"/>
    <col min="2" max="11" width="9.7109375" customWidth="1"/>
    <col min="12" max="12" width="9.5703125" bestFit="1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2527.85775324</v>
      </c>
      <c r="C6" s="47">
        <v>2609.0824621999996</v>
      </c>
      <c r="D6" s="17">
        <f>(C6/B6-1)*100</f>
        <v>3.2131835288553123</v>
      </c>
      <c r="E6" s="48">
        <v>7.7627807999999998</v>
      </c>
      <c r="F6" s="47">
        <v>7.9141543400000005</v>
      </c>
      <c r="G6" s="17">
        <f>(F6/E6-1)*100</f>
        <v>1.949991168113363</v>
      </c>
      <c r="H6" s="48">
        <v>2520.0949724399998</v>
      </c>
      <c r="I6" s="47">
        <v>2601.1683078599995</v>
      </c>
      <c r="J6" s="47">
        <f>I6-H6</f>
        <v>81.073335419999694</v>
      </c>
      <c r="K6" s="17">
        <f>(I6/H6-1)*100</f>
        <v>3.2170746065773415</v>
      </c>
      <c r="L6" s="22">
        <f>I6/I$29*100</f>
        <v>51.053722379190191</v>
      </c>
    </row>
    <row r="7" spans="1:12" ht="15.75" x14ac:dyDescent="0.25">
      <c r="A7" s="12" t="s">
        <v>7</v>
      </c>
      <c r="B7" s="49">
        <v>2303.0176833800001</v>
      </c>
      <c r="C7" s="50">
        <v>2401.5325789899998</v>
      </c>
      <c r="D7" s="18">
        <f t="shared" ref="D7:D29" si="0">(C7/B7-1)*100</f>
        <v>4.277643906989681</v>
      </c>
      <c r="E7" s="51">
        <v>0.38052599999999998</v>
      </c>
      <c r="F7" s="50">
        <v>0.60083334999999993</v>
      </c>
      <c r="G7" s="18">
        <f t="shared" ref="G7:G29" si="1">(F7/E7-1)*100</f>
        <v>57.895478889747331</v>
      </c>
      <c r="H7" s="52">
        <v>2302.6371573800002</v>
      </c>
      <c r="I7" s="53">
        <v>2400.9317456399999</v>
      </c>
      <c r="J7" s="53">
        <f t="shared" ref="J7:J29" si="2">I7-H7</f>
        <v>98.294588259999728</v>
      </c>
      <c r="K7" s="18">
        <f t="shared" ref="K7:K29" si="3">(I7/H7-1)*100</f>
        <v>4.2687832055937847</v>
      </c>
      <c r="L7" s="23">
        <f t="shared" ref="L7:L29" si="4">I7/I$29*100</f>
        <v>47.123633800587719</v>
      </c>
    </row>
    <row r="8" spans="1:12" ht="15.75" x14ac:dyDescent="0.25">
      <c r="A8" s="12" t="s">
        <v>8</v>
      </c>
      <c r="B8" s="49">
        <v>152.20673790000001</v>
      </c>
      <c r="C8" s="50">
        <v>149.02809066999998</v>
      </c>
      <c r="D8" s="18">
        <f t="shared" si="0"/>
        <v>-2.0883748471689834</v>
      </c>
      <c r="E8" s="51">
        <v>1.02282162</v>
      </c>
      <c r="F8" s="50">
        <v>0.76367592000000006</v>
      </c>
      <c r="G8" s="18">
        <f t="shared" si="1"/>
        <v>-25.336353371177267</v>
      </c>
      <c r="H8" s="52">
        <v>151.18391628000001</v>
      </c>
      <c r="I8" s="53">
        <v>148.26441474999999</v>
      </c>
      <c r="J8" s="53">
        <f t="shared" si="2"/>
        <v>-2.9195015300000193</v>
      </c>
      <c r="K8" s="18">
        <f t="shared" si="3"/>
        <v>-1.9310926729751876</v>
      </c>
      <c r="L8" s="23">
        <f t="shared" si="4"/>
        <v>2.9100194118492291</v>
      </c>
    </row>
    <row r="9" spans="1:12" ht="15.75" x14ac:dyDescent="0.25">
      <c r="A9" s="12" t="s">
        <v>9</v>
      </c>
      <c r="B9" s="49">
        <v>31.745547519999999</v>
      </c>
      <c r="C9" s="50">
        <v>32.356402519999996</v>
      </c>
      <c r="D9" s="18">
        <f t="shared" si="0"/>
        <v>1.9242226003982177</v>
      </c>
      <c r="E9" s="51">
        <v>0</v>
      </c>
      <c r="F9" s="50">
        <v>0</v>
      </c>
      <c r="G9" s="18"/>
      <c r="H9" s="52">
        <v>31.745547519999999</v>
      </c>
      <c r="I9" s="53">
        <v>32.356402519999996</v>
      </c>
      <c r="J9" s="53">
        <f t="shared" si="2"/>
        <v>0.61085499999999726</v>
      </c>
      <c r="K9" s="18">
        <f t="shared" si="3"/>
        <v>1.9242226003982177</v>
      </c>
      <c r="L9" s="23">
        <f t="shared" si="4"/>
        <v>0.63506647626521795</v>
      </c>
    </row>
    <row r="10" spans="1:12" ht="15.75" x14ac:dyDescent="0.25">
      <c r="A10" s="30" t="s">
        <v>10</v>
      </c>
      <c r="B10" s="54">
        <v>40.887784439999997</v>
      </c>
      <c r="C10" s="55">
        <v>26.16539002</v>
      </c>
      <c r="D10" s="31">
        <f t="shared" si="0"/>
        <v>-36.006828498140067</v>
      </c>
      <c r="E10" s="56">
        <v>6.3594331799999999</v>
      </c>
      <c r="F10" s="55">
        <v>6.5496450700000004</v>
      </c>
      <c r="G10" s="31">
        <f t="shared" si="1"/>
        <v>2.9910195549849306</v>
      </c>
      <c r="H10" s="57">
        <v>34.528351259999994</v>
      </c>
      <c r="I10" s="58">
        <v>19.61574495</v>
      </c>
      <c r="J10" s="58">
        <f t="shared" si="2"/>
        <v>-14.912606309999994</v>
      </c>
      <c r="K10" s="31">
        <f t="shared" si="3"/>
        <v>-43.189453784536127</v>
      </c>
      <c r="L10" s="32">
        <f t="shared" si="4"/>
        <v>0.38500269048803226</v>
      </c>
    </row>
    <row r="11" spans="1:12" ht="15.75" x14ac:dyDescent="0.25">
      <c r="A11" s="26" t="s">
        <v>11</v>
      </c>
      <c r="B11" s="59">
        <v>831.05657187000008</v>
      </c>
      <c r="C11" s="60">
        <v>1136.97550806</v>
      </c>
      <c r="D11" s="33">
        <f t="shared" si="0"/>
        <v>36.810843755394075</v>
      </c>
      <c r="E11" s="61">
        <v>56.828248449999997</v>
      </c>
      <c r="F11" s="62">
        <v>58.629659910000001</v>
      </c>
      <c r="G11" s="33">
        <f t="shared" si="1"/>
        <v>3.1699225458003744</v>
      </c>
      <c r="H11" s="63">
        <v>774.22832342000004</v>
      </c>
      <c r="I11" s="62">
        <v>1078.3458481499999</v>
      </c>
      <c r="J11" s="62">
        <f t="shared" si="2"/>
        <v>304.1175247299999</v>
      </c>
      <c r="K11" s="33">
        <f t="shared" si="3"/>
        <v>39.280082571329999</v>
      </c>
      <c r="L11" s="34">
        <f t="shared" si="4"/>
        <v>21.164939382755843</v>
      </c>
    </row>
    <row r="12" spans="1:12" ht="15.75" x14ac:dyDescent="0.25">
      <c r="A12" s="13" t="s">
        <v>8</v>
      </c>
      <c r="B12" s="64">
        <v>278.92677025</v>
      </c>
      <c r="C12" s="65">
        <v>293.97692819999997</v>
      </c>
      <c r="D12" s="19">
        <f t="shared" si="0"/>
        <v>5.3957380772417851</v>
      </c>
      <c r="E12" s="66">
        <v>40.744887809999994</v>
      </c>
      <c r="F12" s="67">
        <v>43.983478230000003</v>
      </c>
      <c r="G12" s="19">
        <f t="shared" si="1"/>
        <v>7.9484583074619808</v>
      </c>
      <c r="H12" s="68">
        <v>238.18188244000001</v>
      </c>
      <c r="I12" s="69">
        <v>249.99344996999997</v>
      </c>
      <c r="J12" s="69">
        <f t="shared" si="2"/>
        <v>11.811567529999962</v>
      </c>
      <c r="K12" s="19">
        <f t="shared" si="3"/>
        <v>4.9590537319627481</v>
      </c>
      <c r="L12" s="24">
        <f t="shared" si="4"/>
        <v>4.9066783386595407</v>
      </c>
    </row>
    <row r="13" spans="1:12" ht="15.75" x14ac:dyDescent="0.25">
      <c r="A13" s="13" t="s">
        <v>9</v>
      </c>
      <c r="B13" s="64">
        <v>539.98594560000004</v>
      </c>
      <c r="C13" s="70">
        <v>829.66214035999997</v>
      </c>
      <c r="D13" s="19">
        <f t="shared" si="0"/>
        <v>53.645135974442645</v>
      </c>
      <c r="E13" s="66">
        <v>0</v>
      </c>
      <c r="F13" s="67">
        <v>0</v>
      </c>
      <c r="G13" s="19"/>
      <c r="H13" s="68">
        <v>539.98594560000004</v>
      </c>
      <c r="I13" s="69">
        <v>829.66214035999997</v>
      </c>
      <c r="J13" s="69">
        <f t="shared" si="2"/>
        <v>289.67619475999993</v>
      </c>
      <c r="K13" s="19">
        <f t="shared" si="3"/>
        <v>53.645135974442645</v>
      </c>
      <c r="L13" s="24">
        <f t="shared" si="4"/>
        <v>16.283967651947851</v>
      </c>
    </row>
    <row r="14" spans="1:12" ht="15.75" x14ac:dyDescent="0.25">
      <c r="A14" s="27" t="s">
        <v>10</v>
      </c>
      <c r="B14" s="71">
        <v>12.143856019999999</v>
      </c>
      <c r="C14" s="72">
        <v>13.336439499999999</v>
      </c>
      <c r="D14" s="21">
        <f t="shared" si="0"/>
        <v>9.8204678813377466</v>
      </c>
      <c r="E14" s="73">
        <v>16.083360640000002</v>
      </c>
      <c r="F14" s="74">
        <v>14.64618168</v>
      </c>
      <c r="G14" s="21">
        <f t="shared" si="1"/>
        <v>-8.9358125591344262</v>
      </c>
      <c r="H14" s="75">
        <v>-3.9395046200000028</v>
      </c>
      <c r="I14" s="76">
        <v>-1.3097421800000006</v>
      </c>
      <c r="J14" s="76">
        <f t="shared" si="2"/>
        <v>2.6297624400000021</v>
      </c>
      <c r="K14" s="21">
        <f t="shared" si="3"/>
        <v>-66.753632592516169</v>
      </c>
      <c r="L14" s="35">
        <f t="shared" si="4"/>
        <v>-2.5706607851549421E-2</v>
      </c>
    </row>
    <row r="15" spans="1:12" ht="15.75" x14ac:dyDescent="0.25">
      <c r="A15" s="36" t="s">
        <v>29</v>
      </c>
      <c r="B15" s="77">
        <v>1797.3714443499998</v>
      </c>
      <c r="C15" s="78">
        <v>1852.8850444399998</v>
      </c>
      <c r="D15" s="37">
        <f t="shared" si="0"/>
        <v>3.0885992021574493</v>
      </c>
      <c r="E15" s="79">
        <v>825.99520214999995</v>
      </c>
      <c r="F15" s="78">
        <v>961.96169665000002</v>
      </c>
      <c r="G15" s="37">
        <f t="shared" si="1"/>
        <v>16.460930299121614</v>
      </c>
      <c r="H15" s="80">
        <v>971.37624219999987</v>
      </c>
      <c r="I15" s="81">
        <v>890.92334778999975</v>
      </c>
      <c r="J15" s="81">
        <f t="shared" si="2"/>
        <v>-80.452894410000113</v>
      </c>
      <c r="K15" s="37">
        <f t="shared" si="3"/>
        <v>-8.2823617579721898</v>
      </c>
      <c r="L15" s="38">
        <f t="shared" si="4"/>
        <v>17.486355312636483</v>
      </c>
    </row>
    <row r="16" spans="1:12" ht="15.75" x14ac:dyDescent="0.25">
      <c r="A16" s="28" t="s">
        <v>12</v>
      </c>
      <c r="B16" s="82">
        <v>135.15585136000001</v>
      </c>
      <c r="C16" s="83">
        <v>135.02105724</v>
      </c>
      <c r="D16" s="39">
        <f t="shared" si="0"/>
        <v>-9.9732359822868322E-2</v>
      </c>
      <c r="E16" s="84">
        <v>6.3756130000000008E-2</v>
      </c>
      <c r="F16" s="83">
        <v>3.508907E-2</v>
      </c>
      <c r="G16" s="39">
        <f t="shared" si="1"/>
        <v>-44.963613694871384</v>
      </c>
      <c r="H16" s="85">
        <v>135.09209523000001</v>
      </c>
      <c r="I16" s="86">
        <v>134.98596817000001</v>
      </c>
      <c r="J16" s="86">
        <f t="shared" si="2"/>
        <v>-0.10612706000000571</v>
      </c>
      <c r="K16" s="39">
        <f t="shared" si="3"/>
        <v>-7.8559045086479262E-2</v>
      </c>
      <c r="L16" s="40">
        <f t="shared" si="4"/>
        <v>2.6494003187771815</v>
      </c>
    </row>
    <row r="17" spans="1:12" ht="15.75" x14ac:dyDescent="0.25">
      <c r="A17" s="29" t="s">
        <v>13</v>
      </c>
      <c r="B17" s="87">
        <v>7.4001823799999995</v>
      </c>
      <c r="C17" s="88">
        <v>8.1405656999999998</v>
      </c>
      <c r="D17" s="44">
        <f t="shared" si="0"/>
        <v>10.004933418951767</v>
      </c>
      <c r="E17" s="89">
        <v>2.80802387</v>
      </c>
      <c r="F17" s="88">
        <v>1.2405951599999998</v>
      </c>
      <c r="G17" s="44">
        <f t="shared" si="1"/>
        <v>-55.819636248320073</v>
      </c>
      <c r="H17" s="90">
        <v>4.5921585099999991</v>
      </c>
      <c r="I17" s="91">
        <v>6.89997054</v>
      </c>
      <c r="J17" s="91">
        <f t="shared" si="2"/>
        <v>2.3078120300000009</v>
      </c>
      <c r="K17" s="44">
        <f t="shared" si="3"/>
        <v>50.255495862663537</v>
      </c>
      <c r="L17" s="45">
        <f t="shared" si="4"/>
        <v>0.13542729215533367</v>
      </c>
    </row>
    <row r="18" spans="1:12" ht="15.75" x14ac:dyDescent="0.25">
      <c r="A18" s="41" t="s">
        <v>14</v>
      </c>
      <c r="B18" s="92">
        <v>468.53584530000001</v>
      </c>
      <c r="C18" s="93">
        <v>395.36216675999998</v>
      </c>
      <c r="D18" s="42">
        <f t="shared" si="0"/>
        <v>-15.617519827783388</v>
      </c>
      <c r="E18" s="94">
        <v>4.5733606099999999</v>
      </c>
      <c r="F18" s="93">
        <v>12.722525989999999</v>
      </c>
      <c r="G18" s="42">
        <f t="shared" si="1"/>
        <v>178.18768461383149</v>
      </c>
      <c r="H18" s="94">
        <v>463.96248469</v>
      </c>
      <c r="I18" s="93">
        <v>382.63964076999997</v>
      </c>
      <c r="J18" s="93">
        <f t="shared" si="2"/>
        <v>-81.322843920000025</v>
      </c>
      <c r="K18" s="42">
        <f t="shared" si="3"/>
        <v>-17.527892147214551</v>
      </c>
      <c r="L18" s="43">
        <f t="shared" si="4"/>
        <v>7.5101553144849662</v>
      </c>
    </row>
    <row r="19" spans="1:12" ht="15.75" x14ac:dyDescent="0.25">
      <c r="A19" s="14" t="s">
        <v>15</v>
      </c>
      <c r="B19" s="95">
        <v>16.76374963</v>
      </c>
      <c r="C19" s="67">
        <v>17.287238370000001</v>
      </c>
      <c r="D19" s="19">
        <f t="shared" si="0"/>
        <v>3.1227425340639714</v>
      </c>
      <c r="E19" s="96">
        <v>1.75E-6</v>
      </c>
      <c r="F19" s="67">
        <v>0</v>
      </c>
      <c r="G19" s="19"/>
      <c r="H19" s="68">
        <v>16.76374788</v>
      </c>
      <c r="I19" s="69">
        <v>17.287238370000001</v>
      </c>
      <c r="J19" s="69">
        <f t="shared" si="2"/>
        <v>0.52349049000000036</v>
      </c>
      <c r="K19" s="19">
        <f t="shared" si="3"/>
        <v>3.1227532992461171</v>
      </c>
      <c r="L19" s="24">
        <f t="shared" si="4"/>
        <v>0.33930056189673008</v>
      </c>
    </row>
    <row r="20" spans="1:12" ht="15.75" x14ac:dyDescent="0.25">
      <c r="A20" s="14" t="s">
        <v>16</v>
      </c>
      <c r="B20" s="95">
        <v>7.7164233700000002</v>
      </c>
      <c r="C20" s="67">
        <v>7.7606145599999996</v>
      </c>
      <c r="D20" s="19">
        <f t="shared" si="0"/>
        <v>0.5726900648272748</v>
      </c>
      <c r="E20" s="96">
        <v>6.2426400000000007E-3</v>
      </c>
      <c r="F20" s="67">
        <v>0</v>
      </c>
      <c r="G20" s="19"/>
      <c r="H20" s="68">
        <v>7.7101807300000003</v>
      </c>
      <c r="I20" s="69">
        <v>7.7606145599999996</v>
      </c>
      <c r="J20" s="69">
        <f t="shared" si="2"/>
        <v>5.0433829999999347E-2</v>
      </c>
      <c r="K20" s="19">
        <f t="shared" si="3"/>
        <v>0.65411994564230636</v>
      </c>
      <c r="L20" s="24">
        <f t="shared" si="4"/>
        <v>0.15231934821015281</v>
      </c>
    </row>
    <row r="21" spans="1:12" ht="15.75" x14ac:dyDescent="0.25">
      <c r="A21" s="14" t="s">
        <v>17</v>
      </c>
      <c r="B21" s="95">
        <v>51.04939959</v>
      </c>
      <c r="C21" s="67">
        <v>64.578757719999999</v>
      </c>
      <c r="D21" s="19">
        <f t="shared" si="0"/>
        <v>26.502482377187931</v>
      </c>
      <c r="E21" s="96">
        <v>3.5198559300000003</v>
      </c>
      <c r="F21" s="67">
        <v>11.472855399999998</v>
      </c>
      <c r="G21" s="19">
        <f t="shared" si="1"/>
        <v>225.94673271186977</v>
      </c>
      <c r="H21" s="68">
        <v>47.529543660000002</v>
      </c>
      <c r="I21" s="69">
        <v>53.105902319999998</v>
      </c>
      <c r="J21" s="69">
        <f t="shared" si="2"/>
        <v>5.5763586599999968</v>
      </c>
      <c r="K21" s="19">
        <f t="shared" si="3"/>
        <v>11.732405217037577</v>
      </c>
      <c r="L21" s="24">
        <f t="shared" si="4"/>
        <v>1.0423216312258705</v>
      </c>
    </row>
    <row r="22" spans="1:12" ht="15.75" x14ac:dyDescent="0.25">
      <c r="A22" s="14" t="s">
        <v>18</v>
      </c>
      <c r="B22" s="95">
        <v>70.301268759999999</v>
      </c>
      <c r="C22" s="67">
        <v>90.035970849999998</v>
      </c>
      <c r="D22" s="19">
        <f t="shared" si="0"/>
        <v>28.071615830109529</v>
      </c>
      <c r="E22" s="96">
        <v>7.6463100000000008E-3</v>
      </c>
      <c r="F22" s="67">
        <v>2.8258899999999997E-3</v>
      </c>
      <c r="G22" s="19">
        <f t="shared" si="1"/>
        <v>-63.042434847658548</v>
      </c>
      <c r="H22" s="68">
        <v>70.293622450000001</v>
      </c>
      <c r="I22" s="69">
        <v>90.033144960000001</v>
      </c>
      <c r="J22" s="69">
        <f t="shared" si="2"/>
        <v>19.73952251</v>
      </c>
      <c r="K22" s="19">
        <f t="shared" si="3"/>
        <v>28.081526918093825</v>
      </c>
      <c r="L22" s="24">
        <f t="shared" si="4"/>
        <v>1.7671010268054601</v>
      </c>
    </row>
    <row r="23" spans="1:12" ht="15.75" x14ac:dyDescent="0.25">
      <c r="A23" s="14" t="s">
        <v>19</v>
      </c>
      <c r="B23" s="95">
        <v>125.26427004999999</v>
      </c>
      <c r="C23" s="67">
        <v>0</v>
      </c>
      <c r="D23" s="19">
        <f t="shared" si="0"/>
        <v>-100</v>
      </c>
      <c r="E23" s="96">
        <v>0</v>
      </c>
      <c r="F23" s="67">
        <v>0</v>
      </c>
      <c r="G23" s="19"/>
      <c r="H23" s="68">
        <v>125.26427004999999</v>
      </c>
      <c r="I23" s="69">
        <v>0</v>
      </c>
      <c r="J23" s="69">
        <f t="shared" si="2"/>
        <v>-125.26427004999999</v>
      </c>
      <c r="K23" s="19">
        <f t="shared" si="3"/>
        <v>-100</v>
      </c>
      <c r="L23" s="24">
        <f t="shared" si="4"/>
        <v>0</v>
      </c>
    </row>
    <row r="24" spans="1:12" ht="15.75" x14ac:dyDescent="0.25">
      <c r="A24" s="14" t="s">
        <v>20</v>
      </c>
      <c r="B24" s="95">
        <v>51.57980019</v>
      </c>
      <c r="C24" s="67">
        <v>58.211477209999998</v>
      </c>
      <c r="D24" s="19">
        <f t="shared" si="0"/>
        <v>12.85712041452558</v>
      </c>
      <c r="E24" s="96">
        <v>0.44594255999999999</v>
      </c>
      <c r="F24" s="67">
        <v>0.77040441000000004</v>
      </c>
      <c r="G24" s="19">
        <f t="shared" si="1"/>
        <v>72.758664254876251</v>
      </c>
      <c r="H24" s="68">
        <v>51.133857630000001</v>
      </c>
      <c r="I24" s="69">
        <v>57.441072800000001</v>
      </c>
      <c r="J24" s="69">
        <f t="shared" si="2"/>
        <v>6.3072151699999992</v>
      </c>
      <c r="K24" s="19">
        <f t="shared" si="3"/>
        <v>12.334714145055203</v>
      </c>
      <c r="L24" s="24">
        <f t="shared" si="4"/>
        <v>1.1274090088798248</v>
      </c>
    </row>
    <row r="25" spans="1:12" ht="15.75" x14ac:dyDescent="0.25">
      <c r="A25" s="14" t="s">
        <v>21</v>
      </c>
      <c r="B25" s="95">
        <v>29.409640600000003</v>
      </c>
      <c r="C25" s="67">
        <v>28.755498289999998</v>
      </c>
      <c r="D25" s="19">
        <f t="shared" si="0"/>
        <v>-2.2242444880472445</v>
      </c>
      <c r="E25" s="96">
        <v>0</v>
      </c>
      <c r="F25" s="67">
        <v>7.3479899999999996E-3</v>
      </c>
      <c r="G25" s="19"/>
      <c r="H25" s="68">
        <v>29.409640600000003</v>
      </c>
      <c r="I25" s="69">
        <v>28.748150299999999</v>
      </c>
      <c r="J25" s="69">
        <f t="shared" si="2"/>
        <v>-0.66149030000000408</v>
      </c>
      <c r="K25" s="19">
        <f t="shared" si="3"/>
        <v>-2.2492294584518069</v>
      </c>
      <c r="L25" s="24">
        <f t="shared" si="4"/>
        <v>0.56424648873986971</v>
      </c>
    </row>
    <row r="26" spans="1:12" ht="15.75" x14ac:dyDescent="0.25">
      <c r="A26" s="14" t="s">
        <v>22</v>
      </c>
      <c r="B26" s="95">
        <v>60.055511209999999</v>
      </c>
      <c r="C26" s="67">
        <v>63.9772398</v>
      </c>
      <c r="D26" s="19">
        <f t="shared" si="0"/>
        <v>6.5301726868773668</v>
      </c>
      <c r="E26" s="96">
        <v>1.9631060000000002E-2</v>
      </c>
      <c r="F26" s="67">
        <v>6.8170620000000001E-2</v>
      </c>
      <c r="G26" s="19">
        <f t="shared" si="1"/>
        <v>247.25898652441586</v>
      </c>
      <c r="H26" s="68">
        <v>60.035880149999997</v>
      </c>
      <c r="I26" s="69">
        <v>63.909069180000003</v>
      </c>
      <c r="J26" s="69">
        <f t="shared" si="2"/>
        <v>3.873189030000006</v>
      </c>
      <c r="K26" s="19">
        <f t="shared" si="3"/>
        <v>6.4514570625479717</v>
      </c>
      <c r="L26" s="24">
        <f t="shared" si="4"/>
        <v>1.2543578458836853</v>
      </c>
    </row>
    <row r="27" spans="1:12" ht="15.75" x14ac:dyDescent="0.25">
      <c r="A27" s="14" t="s">
        <v>23</v>
      </c>
      <c r="B27" s="95">
        <v>52.964129340000007</v>
      </c>
      <c r="C27" s="67">
        <v>58.030791810000004</v>
      </c>
      <c r="D27" s="19">
        <f t="shared" si="0"/>
        <v>9.5662149706547073</v>
      </c>
      <c r="E27" s="96">
        <v>0.57264950999999997</v>
      </c>
      <c r="F27" s="67">
        <v>0.39277315999999995</v>
      </c>
      <c r="G27" s="19">
        <f t="shared" si="1"/>
        <v>-31.411246645439373</v>
      </c>
      <c r="H27" s="68">
        <v>52.391479830000009</v>
      </c>
      <c r="I27" s="69">
        <v>57.638018650000006</v>
      </c>
      <c r="J27" s="69">
        <f t="shared" si="2"/>
        <v>5.2465388199999978</v>
      </c>
      <c r="K27" s="19">
        <f t="shared" si="3"/>
        <v>10.014106944533685</v>
      </c>
      <c r="L27" s="24">
        <f t="shared" si="4"/>
        <v>1.1312745099007508</v>
      </c>
    </row>
    <row r="28" spans="1:12" ht="15.75" x14ac:dyDescent="0.25">
      <c r="A28" s="15" t="s">
        <v>24</v>
      </c>
      <c r="B28" s="97">
        <v>3.4316525599999999</v>
      </c>
      <c r="C28" s="98">
        <v>6.7245781500000001</v>
      </c>
      <c r="D28" s="20">
        <f t="shared" si="0"/>
        <v>95.95742961810798</v>
      </c>
      <c r="E28" s="99">
        <v>1.3908499999999999E-3</v>
      </c>
      <c r="F28" s="98">
        <v>8.1485199999999994E-3</v>
      </c>
      <c r="G28" s="20">
        <f t="shared" si="1"/>
        <v>485.86619692993492</v>
      </c>
      <c r="H28" s="75">
        <v>3.4302617099999999</v>
      </c>
      <c r="I28" s="76">
        <v>6.7164296300000004</v>
      </c>
      <c r="J28" s="76">
        <f t="shared" si="2"/>
        <v>3.2861679200000005</v>
      </c>
      <c r="K28" s="20">
        <f t="shared" si="3"/>
        <v>95.799335380739819</v>
      </c>
      <c r="L28" s="25">
        <f t="shared" si="4"/>
        <v>0.13182489294262256</v>
      </c>
    </row>
    <row r="29" spans="1:12" ht="15.75" x14ac:dyDescent="0.25">
      <c r="A29" s="102" t="s">
        <v>25</v>
      </c>
      <c r="B29" s="103">
        <v>5767.3776484999999</v>
      </c>
      <c r="C29" s="104">
        <v>6137.4668043999991</v>
      </c>
      <c r="D29" s="105">
        <f t="shared" si="0"/>
        <v>6.416939872079519</v>
      </c>
      <c r="E29" s="106">
        <v>898.03137201000004</v>
      </c>
      <c r="F29" s="104">
        <v>1042.5037211200001</v>
      </c>
      <c r="G29" s="105">
        <f t="shared" si="1"/>
        <v>16.087672837825018</v>
      </c>
      <c r="H29" s="106">
        <v>4869.3462764899996</v>
      </c>
      <c r="I29" s="104">
        <v>5094.9630832799994</v>
      </c>
      <c r="J29" s="104">
        <f t="shared" si="2"/>
        <v>225.61680678999983</v>
      </c>
      <c r="K29" s="105">
        <f t="shared" si="3"/>
        <v>4.6334106054300328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2015-05-06T08:02:34Z</dcterms:modified>
</cp:coreProperties>
</file>